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5C772FD7-CBBE-4516-84B3-6CBD733D01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<sst xmlns="http://schemas.openxmlformats.org/spreadsheetml/2006/main" count="62" uniqueCount="61">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</sst>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5" zoomScaleNormal="100" zoomScaleSheetLayoutView="100" workbookViewId="0">
      <selection activeCell="K43" sqref="K43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11089550.25</v>
      </c>
      <c r="C5" s="18">
        <v>15656699.33</v>
      </c>
      <c r="D5" s="9" t="s">
        <v>36</v>
      </c>
      <c r="E5" s="18">
        <v>1522219.12</v>
      </c>
      <c r="F5" s="21">
        <v>3049963.89</v>
      </c>
    </row>
    <row r="6" spans="1:6" x14ac:dyDescent="0.2">
      <c r="A6" s="9" t="s">
        <v>23</v>
      </c>
      <c r="B6" s="18">
        <v>10252.98</v>
      </c>
      <c r="C6" s="18">
        <v>234.52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9410.16</v>
      </c>
      <c r="F12" s="21">
        <v>9410.16</v>
      </c>
    </row>
    <row r="13" spans="1:6" x14ac:dyDescent="0.2">
      <c r="A13" s="8" t="s">
        <v>51</v>
      </c>
      <c r="B13" s="20">
        <f>SUM(B5:B11)</f>
        <v>11106903.23</v>
      </c>
      <c r="C13" s="20">
        <f>SUM(C5:C11)</f>
        <v>15664033.85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1531629.28</v>
      </c>
      <c r="F14" s="25">
        <f>SUM(F5:F12)</f>
        <v>3059374.0500000003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63152101.990000002</v>
      </c>
      <c r="C19" s="18">
        <v>62033783.149999999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-77883413.409999996</v>
      </c>
      <c r="C21" s="18">
        <v>-76366616.140000001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113411602.78</v>
      </c>
      <c r="C26" s="20">
        <f>SUM(C16:C24)</f>
        <v>113810081.20999999</v>
      </c>
      <c r="D26" s="12" t="s">
        <v>49</v>
      </c>
      <c r="E26" s="20">
        <f>SUM(E24+E14)</f>
        <v>1531629.28</v>
      </c>
      <c r="F26" s="25">
        <f>SUM(F14+F24)</f>
        <v>3059374.0500000003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124518506.01000001</v>
      </c>
      <c r="C28" s="20">
        <f>C13+C26</f>
        <v>129474115.05999999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177932536.69</v>
      </c>
      <c r="F30" s="25">
        <f>SUM(F31:F33)</f>
        <v>177932536.69</v>
      </c>
    </row>
    <row r="31" spans="1:6" x14ac:dyDescent="0.2">
      <c r="A31" s="13"/>
      <c r="B31" s="14"/>
      <c r="C31" s="15"/>
      <c r="D31" s="9" t="s">
        <v>2</v>
      </c>
      <c r="E31" s="18">
        <v>177394334.46000001</v>
      </c>
      <c r="F31" s="21">
        <v>177394334.46000001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538202.23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-54945659.960000001</v>
      </c>
      <c r="F35" s="25">
        <f>SUM(F36:F40)</f>
        <v>-51517795.68</v>
      </c>
    </row>
    <row r="36" spans="1:6" x14ac:dyDescent="0.2">
      <c r="A36" s="13"/>
      <c r="B36" s="14"/>
      <c r="C36" s="15"/>
      <c r="D36" s="9" t="s">
        <v>60</v>
      </c>
      <c r="E36" s="18">
        <v>483737.73</v>
      </c>
      <c r="F36" s="21">
        <v>217664.82</v>
      </c>
    </row>
    <row r="37" spans="1:6" x14ac:dyDescent="0.2">
      <c r="A37" s="13"/>
      <c r="B37" s="14"/>
      <c r="C37" s="15"/>
      <c r="D37" s="9" t="s">
        <v>14</v>
      </c>
      <c r="E37" s="18">
        <v>-55429397.689999998</v>
      </c>
      <c r="F37" s="21">
        <v>-51735460.5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122986876.72999999</v>
      </c>
      <c r="F46" s="25">
        <f>SUM(F42+F35+F30)</f>
        <v>126414741.00999999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124518506.00999999</v>
      </c>
      <c r="F48" s="20">
        <f>F46+F26</f>
        <v>129474115.05999999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2026-04-24T19:35:46Z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